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b8780\Desktop\"/>
    </mc:Choice>
  </mc:AlternateContent>
  <xr:revisionPtr revIDLastSave="0" documentId="13_ncr:1_{1A90635E-EADA-409B-9317-0E45A2F25579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民間團體" sheetId="8" r:id="rId1"/>
    <sheet name="公所、學校、機關" sheetId="9" r:id="rId2"/>
  </sheets>
  <calcPr calcId="191029"/>
</workbook>
</file>

<file path=xl/calcChain.xml><?xml version="1.0" encoding="utf-8"?>
<calcChain xmlns="http://schemas.openxmlformats.org/spreadsheetml/2006/main">
  <c r="D14" i="9" l="1"/>
  <c r="F14" i="9" s="1"/>
  <c r="C13" i="9"/>
  <c r="D13" i="9" s="1"/>
  <c r="F14" i="8"/>
  <c r="D14" i="8"/>
  <c r="D13" i="8"/>
  <c r="F13" i="8" s="1"/>
  <c r="C13" i="8"/>
  <c r="E28" i="9"/>
  <c r="D27" i="9"/>
  <c r="E27" i="9" s="1"/>
  <c r="C27" i="9"/>
  <c r="D25" i="9"/>
  <c r="E25" i="9" s="1"/>
  <c r="C24" i="9"/>
  <c r="C29" i="9" s="1"/>
  <c r="E23" i="9"/>
  <c r="D23" i="9"/>
  <c r="C22" i="9"/>
  <c r="D22" i="9" s="1"/>
  <c r="E19" i="9"/>
  <c r="D18" i="9"/>
  <c r="E18" i="9" s="1"/>
  <c r="C18" i="9"/>
  <c r="D17" i="9"/>
  <c r="E17" i="9" s="1"/>
  <c r="D16" i="9"/>
  <c r="E16" i="9" s="1"/>
  <c r="C15" i="9"/>
  <c r="D15" i="9" s="1"/>
  <c r="E15" i="9" s="1"/>
  <c r="F13" i="9"/>
  <c r="F20" i="9" s="1"/>
  <c r="C20" i="9" l="1"/>
  <c r="D24" i="9"/>
  <c r="E24" i="9" s="1"/>
  <c r="D29" i="9"/>
  <c r="F22" i="9"/>
  <c r="F29" i="9" s="1"/>
  <c r="D20" i="9"/>
  <c r="D27" i="8"/>
  <c r="E28" i="8"/>
  <c r="D25" i="8"/>
  <c r="E25" i="8" s="1"/>
  <c r="C22" i="8"/>
  <c r="D18" i="8"/>
  <c r="C27" i="8" l="1"/>
  <c r="E23" i="8"/>
  <c r="D23" i="8"/>
  <c r="C24" i="8"/>
  <c r="D24" i="8" s="1"/>
  <c r="E24" i="8" s="1"/>
  <c r="F22" i="8"/>
  <c r="D22" i="8"/>
  <c r="C18" i="8"/>
  <c r="C15" i="8"/>
  <c r="C20" i="8" s="1"/>
  <c r="E27" i="8" l="1"/>
  <c r="E19" i="8"/>
  <c r="E18" i="8"/>
  <c r="D17" i="8"/>
  <c r="E17" i="8" s="1"/>
  <c r="D16" i="8"/>
  <c r="E16" i="8" s="1"/>
  <c r="D15" i="8"/>
  <c r="E15" i="8" s="1"/>
  <c r="F29" i="8" l="1"/>
  <c r="F20" i="8"/>
  <c r="D20" i="8"/>
  <c r="C29" i="8"/>
  <c r="D29" i="8" l="1"/>
</calcChain>
</file>

<file path=xl/sharedStrings.xml><?xml version="1.0" encoding="utf-8"?>
<sst xmlns="http://schemas.openxmlformats.org/spreadsheetml/2006/main" count="118" uniqueCount="59">
  <si>
    <t>花蓮縣政府補助(委辦)經費結報表</t>
    <phoneticPr fontId="2" type="noConversion"/>
  </si>
  <si>
    <t>(原報計畫經費概算金額)</t>
  </si>
  <si>
    <t>壹、</t>
    <phoneticPr fontId="2" type="noConversion"/>
  </si>
  <si>
    <t>貳、</t>
    <phoneticPr fontId="2" type="noConversion"/>
  </si>
  <si>
    <t>參、</t>
    <phoneticPr fontId="2" type="noConversion"/>
  </si>
  <si>
    <t>肆、</t>
    <phoneticPr fontId="2" type="noConversion"/>
  </si>
  <si>
    <t>伍、</t>
    <phoneticPr fontId="2" type="noConversion"/>
  </si>
  <si>
    <t>經費收支明細：</t>
    <phoneticPr fontId="2" type="noConversion"/>
  </si>
  <si>
    <t>所屬年度：</t>
    <phoneticPr fontId="2" type="noConversion"/>
  </si>
  <si>
    <t>計畫名稱：</t>
    <phoneticPr fontId="2" type="noConversion"/>
  </si>
  <si>
    <t>核定函日期及文號：</t>
    <phoneticPr fontId="2" type="noConversion"/>
  </si>
  <si>
    <t>計畫核定總經費：</t>
    <phoneticPr fontId="2" type="noConversion"/>
  </si>
  <si>
    <t>結餘款繳回（a）－（b）：</t>
    <phoneticPr fontId="2" type="noConversion"/>
  </si>
  <si>
    <t>科             目</t>
    <phoneticPr fontId="2" type="noConversion"/>
  </si>
  <si>
    <t>本次實收金額</t>
    <phoneticPr fontId="2" type="noConversion"/>
  </si>
  <si>
    <t>實收累計金額</t>
    <phoneticPr fontId="2" type="noConversion"/>
  </si>
  <si>
    <t>本次實支金額</t>
    <phoneticPr fontId="2" type="noConversion"/>
  </si>
  <si>
    <t>實支累計金額</t>
    <phoneticPr fontId="2" type="noConversion"/>
  </si>
  <si>
    <t>結存（1）－（2）</t>
    <phoneticPr fontId="2" type="noConversion"/>
  </si>
  <si>
    <t>核定補助（委辦）金額或比率：</t>
    <phoneticPr fontId="2" type="noConversion"/>
  </si>
  <si>
    <t>陸、</t>
    <phoneticPr fontId="2" type="noConversion"/>
  </si>
  <si>
    <t>柒、</t>
    <phoneticPr fontId="2" type="noConversion"/>
  </si>
  <si>
    <t>核定總經費</t>
    <phoneticPr fontId="2" type="noConversion"/>
  </si>
  <si>
    <t>備     註</t>
    <phoneticPr fontId="2" type="noConversion"/>
  </si>
  <si>
    <t>說明：1.凡花蓮縣政府所屬機關學校暨所轄鄉鎮市公所接受補助（委辦）之計畫執行完畢後均應填報本表。</t>
    <phoneticPr fontId="2" type="noConversion"/>
  </si>
  <si>
    <t xml:space="preserve">      2.計畫經費如分次核銷結報者，請於表上註明「第X次結報」字樣，並檢附前次經費結報表影本供審核。</t>
    <phoneticPr fontId="2" type="noConversion"/>
  </si>
  <si>
    <t>收入合計</t>
    <phoneticPr fontId="2" type="noConversion"/>
  </si>
  <si>
    <t>支出合計</t>
    <phoneticPr fontId="2" type="noConversion"/>
  </si>
  <si>
    <t>來             源</t>
    <phoneticPr fontId="2" type="noConversion"/>
  </si>
  <si>
    <t xml:space="preserve">本機關確認下列事項：                  1.本結報表已全部詳列向花蓮縣政府及其他機關申請之項目及金額。       2.經費支出已確實按原核定計畫內容及相關法規辦理。       3.經費中涉及採購事項，已依政府採購法等相關規定辦理。        4.財物之登記與保管已依相關規定辦理。     5.結餘款已全數或按比率繳回。       6.留存之原始憑證已依會計法規定妥善保存。        以上如有填報不實，相關法律責任應自行負責。           </t>
    <phoneticPr fontId="2" type="noConversion"/>
  </si>
  <si>
    <t>(2)</t>
    <phoneticPr fontId="2" type="noConversion"/>
  </si>
  <si>
    <t>(1)</t>
    <phoneticPr fontId="2" type="noConversion"/>
  </si>
  <si>
    <r>
      <t xml:space="preserve">一、花蓮縣政府預算經費                 </t>
    </r>
    <r>
      <rPr>
        <b/>
        <sz val="12"/>
        <rFont val="標楷體"/>
        <family val="4"/>
        <charset val="136"/>
      </rPr>
      <t>（按原核定科目逐項填寫）</t>
    </r>
    <phoneticPr fontId="2" type="noConversion"/>
  </si>
  <si>
    <t xml:space="preserve">      3.本表不適用「花蓮縣地方教育發展基金經費執行流程簡化方案」。</t>
    <phoneticPr fontId="2" type="noConversion"/>
  </si>
  <si>
    <t>單位：元</t>
    <phoneticPr fontId="2" type="noConversion"/>
  </si>
  <si>
    <t>(計畫執行結束後，經費如有結存，應全數或按比率繳回)</t>
    <phoneticPr fontId="2" type="noConversion"/>
  </si>
  <si>
    <t>二、其他政府機關補助經費                 （按不同機關分別填寫總數）</t>
    <phoneticPr fontId="2" type="noConversion"/>
  </si>
  <si>
    <t>其他機關補助經費</t>
    <phoneticPr fontId="2" type="noConversion"/>
  </si>
  <si>
    <t>花蓮縣政府</t>
    <phoneticPr fontId="2" type="noConversion"/>
  </si>
  <si>
    <t>(a)</t>
    <phoneticPr fontId="2" type="noConversion"/>
  </si>
  <si>
    <t>111年度</t>
    <phoneticPr fontId="2" type="noConversion"/>
  </si>
  <si>
    <t>經辦人              　  出納　　　             會計　　　     　     負責人　</t>
    <phoneticPr fontId="2" type="noConversion"/>
  </si>
  <si>
    <t>支出</t>
    <phoneticPr fontId="2" type="noConversion"/>
  </si>
  <si>
    <t>收入</t>
    <phoneticPr fontId="2" type="noConversion"/>
  </si>
  <si>
    <t>本會自籌款</t>
    <phoneticPr fontId="2" type="noConversion"/>
  </si>
  <si>
    <t>三、本會自籌經費（填寫總數）</t>
    <phoneticPr fontId="2" type="noConversion"/>
  </si>
  <si>
    <t>0</t>
    <phoneticPr fontId="2" type="noConversion"/>
  </si>
  <si>
    <t>(b)</t>
    <phoneticPr fontId="2" type="noConversion"/>
  </si>
  <si>
    <t>原住民族業務-原住民族業務-原住民族藝文發展-獎補助費-對國內團體之捐助(經常門)(本欄不得更改)</t>
    <phoneticPr fontId="2" type="noConversion"/>
  </si>
  <si>
    <t>中華民國 111年11月02日</t>
    <phoneticPr fontId="2" type="noConversion"/>
  </si>
  <si>
    <t>街頭靈魂『話．說』舞台劇</t>
    <phoneticPr fontId="2" type="noConversion"/>
  </si>
  <si>
    <t>花蓮縣政府111年10月25日府原藝字第1110211134號函</t>
    <phoneticPr fontId="2" type="noConversion"/>
  </si>
  <si>
    <t>花蓮縣文化局</t>
    <phoneticPr fontId="2" type="noConversion"/>
  </si>
  <si>
    <t>街頭靈魂舞蹈團</t>
    <phoneticPr fontId="2" type="noConversion"/>
  </si>
  <si>
    <t>原住民族業務-原住民族業務-原住民族藝文發展-獎補助費-對地方政府之補助/對下級政府一般補助(經常門)(本欄不得更改)</t>
    <phoneticPr fontId="2" type="noConversion"/>
  </si>
  <si>
    <t>原住民行政處藝術文化科</t>
    <phoneticPr fontId="2" type="noConversion"/>
  </si>
  <si>
    <r>
      <rPr>
        <sz val="12"/>
        <rFont val="Times New Roman"/>
        <family val="1"/>
      </rPr>
      <t>OO</t>
    </r>
    <r>
      <rPr>
        <sz val="12"/>
        <rFont val="標楷體"/>
        <family val="4"/>
        <charset val="136"/>
      </rPr>
      <t>舞蹈團</t>
    </r>
    <phoneticPr fontId="2" type="noConversion"/>
  </si>
  <si>
    <t>原住民行政處藝術文化科</t>
    <phoneticPr fontId="2" type="noConversion"/>
  </si>
  <si>
    <r>
      <t>花蓮縣新城鄉</t>
    </r>
    <r>
      <rPr>
        <sz val="12"/>
        <rFont val="Times New Roman"/>
        <family val="1"/>
      </rPr>
      <t>OO</t>
    </r>
    <r>
      <rPr>
        <sz val="12"/>
        <rFont val="標楷體"/>
        <family val="4"/>
        <charset val="136"/>
      </rPr>
      <t>國民小學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</si>
</sst>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 ;[Red]\-#,##0\ "/>
    <numFmt numFmtId="178" formatCode="#,##0_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u/>
      <sz val="18"/>
      <name val="標楷體"/>
      <family val="4"/>
      <charset val="136"/>
    </font>
    <font>
      <u/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10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distributed"/>
      <protection locked="0"/>
    </xf>
    <xf numFmtId="0" fontId="3" fillId="0" borderId="7" xfId="0" applyFont="1" applyBorder="1" applyAlignment="1" applyProtection="1">
      <alignment horizontal="distributed" vertical="distributed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distributed"/>
      <protection locked="0"/>
    </xf>
    <xf numFmtId="0" fontId="3" fillId="0" borderId="0" xfId="0" applyFont="1" applyBorder="1" applyAlignment="1" applyProtection="1">
      <alignment horizontal="distributed" vertical="distributed"/>
      <protection locked="0"/>
    </xf>
    <xf numFmtId="176" fontId="3" fillId="0" borderId="7" xfId="1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10" fontId="3" fillId="0" borderId="10" xfId="2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distributed" vertical="distributed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178" fontId="3" fillId="0" borderId="0" xfId="2" applyNumberFormat="1" applyFont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</xf>
    <xf numFmtId="0" fontId="9" fillId="0" borderId="12" xfId="0" applyFont="1" applyBorder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 wrapText="1"/>
      <protection locked="0"/>
    </xf>
    <xf numFmtId="0" fontId="5" fillId="4" borderId="17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 wrapText="1"/>
    </xf>
    <xf numFmtId="0" fontId="3" fillId="3" borderId="32" xfId="0" applyFont="1" applyFill="1" applyBorder="1" applyAlignment="1" applyProtection="1">
      <alignment vertical="center" wrapText="1"/>
      <protection locked="0"/>
    </xf>
    <xf numFmtId="0" fontId="3" fillId="3" borderId="38" xfId="0" applyFont="1" applyFill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5" fillId="6" borderId="35" xfId="0" applyFont="1" applyFill="1" applyBorder="1" applyAlignment="1" applyProtection="1">
      <alignment vertical="center"/>
    </xf>
    <xf numFmtId="0" fontId="13" fillId="0" borderId="16" xfId="0" applyFont="1" applyBorder="1" applyAlignment="1" applyProtection="1">
      <alignment horizontal="left" vertical="center" wrapText="1"/>
    </xf>
    <xf numFmtId="49" fontId="12" fillId="0" borderId="15" xfId="1" applyNumberFormat="1" applyFont="1" applyBorder="1" applyAlignment="1" applyProtection="1">
      <alignment horizontal="center" vertical="center"/>
      <protection locked="0"/>
    </xf>
    <xf numFmtId="176" fontId="1" fillId="3" borderId="38" xfId="1" applyNumberFormat="1" applyFont="1" applyFill="1" applyBorder="1" applyAlignment="1" applyProtection="1">
      <alignment horizontal="center" vertical="center"/>
    </xf>
    <xf numFmtId="176" fontId="11" fillId="3" borderId="38" xfId="1" applyNumberFormat="1" applyFont="1" applyFill="1" applyBorder="1" applyAlignment="1" applyProtection="1">
      <alignment horizontal="center" vertical="center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1" fillId="0" borderId="15" xfId="1" applyNumberFormat="1" applyFont="1" applyFill="1" applyBorder="1" applyAlignment="1" applyProtection="1">
      <alignment horizontal="center" vertical="center"/>
    </xf>
    <xf numFmtId="176" fontId="12" fillId="0" borderId="15" xfId="1" applyNumberFormat="1" applyFont="1" applyFill="1" applyBorder="1" applyAlignment="1" applyProtection="1">
      <alignment horizontal="center" vertical="center"/>
      <protection locked="0"/>
    </xf>
    <xf numFmtId="176" fontId="12" fillId="3" borderId="15" xfId="1" applyNumberFormat="1" applyFont="1" applyFill="1" applyBorder="1" applyAlignment="1" applyProtection="1">
      <alignment horizontal="center" vertical="center"/>
      <protection locked="0"/>
    </xf>
    <xf numFmtId="176" fontId="1" fillId="3" borderId="23" xfId="1" applyNumberFormat="1" applyFont="1" applyFill="1" applyBorder="1" applyAlignment="1" applyProtection="1">
      <alignment horizontal="center" vertical="center"/>
    </xf>
    <xf numFmtId="176" fontId="12" fillId="3" borderId="24" xfId="1" applyNumberFormat="1" applyFont="1" applyFill="1" applyBorder="1" applyAlignment="1" applyProtection="1">
      <alignment horizontal="center" vertical="center"/>
    </xf>
    <xf numFmtId="176" fontId="12" fillId="0" borderId="15" xfId="1" applyNumberFormat="1" applyFont="1" applyBorder="1" applyAlignment="1" applyProtection="1">
      <alignment horizontal="center" vertical="center"/>
    </xf>
    <xf numFmtId="176" fontId="12" fillId="3" borderId="34" xfId="1" applyNumberFormat="1" applyFont="1" applyFill="1" applyBorder="1" applyAlignment="1" applyProtection="1">
      <alignment horizontal="center" vertical="center"/>
      <protection locked="0"/>
    </xf>
    <xf numFmtId="0" fontId="0" fillId="3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15" xfId="1" applyNumberFormat="1" applyFont="1" applyBorder="1" applyAlignment="1" applyProtection="1">
      <alignment horizontal="center" vertical="center"/>
      <protection locked="0"/>
    </xf>
    <xf numFmtId="0" fontId="12" fillId="0" borderId="15" xfId="1" applyNumberFormat="1" applyFont="1" applyBorder="1" applyAlignment="1" applyProtection="1">
      <alignment horizontal="center" vertical="center"/>
      <protection locked="0"/>
    </xf>
    <xf numFmtId="176" fontId="10" fillId="6" borderId="1" xfId="1" applyNumberFormat="1" applyFont="1" applyFill="1" applyBorder="1" applyAlignment="1" applyProtection="1">
      <alignment horizontal="center" vertical="center"/>
    </xf>
    <xf numFmtId="49" fontId="11" fillId="6" borderId="2" xfId="1" applyNumberFormat="1" applyFont="1" applyFill="1" applyBorder="1" applyAlignment="1" applyProtection="1">
      <alignment horizontal="center" vertical="center"/>
    </xf>
    <xf numFmtId="176" fontId="10" fillId="6" borderId="36" xfId="1" applyNumberFormat="1" applyFont="1" applyFill="1" applyBorder="1" applyAlignment="1" applyProtection="1">
      <alignment horizontal="center" vertical="center"/>
    </xf>
    <xf numFmtId="49" fontId="11" fillId="6" borderId="37" xfId="1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vertical="center" wrapText="1"/>
      <protection locked="0"/>
    </xf>
    <xf numFmtId="0" fontId="0" fillId="0" borderId="15" xfId="1" applyNumberFormat="1" applyFont="1" applyFill="1" applyBorder="1" applyAlignment="1" applyProtection="1">
      <alignment horizontal="center" vertical="center"/>
      <protection locked="0"/>
    </xf>
    <xf numFmtId="176" fontId="0" fillId="3" borderId="24" xfId="1" applyNumberFormat="1" applyFont="1" applyFill="1" applyBorder="1" applyAlignment="1" applyProtection="1">
      <alignment horizontal="center" vertical="center"/>
    </xf>
    <xf numFmtId="0" fontId="12" fillId="3" borderId="15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3" borderId="15" xfId="1" applyNumberFormat="1" applyFont="1" applyFill="1" applyBorder="1" applyAlignment="1" applyProtection="1">
      <alignment horizontal="center" vertical="center"/>
      <protection locked="0"/>
    </xf>
    <xf numFmtId="0" fontId="12" fillId="0" borderId="16" xfId="1" applyNumberFormat="1" applyFont="1" applyBorder="1" applyAlignment="1" applyProtection="1">
      <alignment horizontal="center" vertical="center"/>
      <protection locked="0"/>
    </xf>
    <xf numFmtId="0" fontId="12" fillId="0" borderId="22" xfId="1" applyNumberFormat="1" applyFont="1" applyBorder="1" applyAlignment="1" applyProtection="1">
      <alignment horizontal="center" vertical="center"/>
      <protection locked="0"/>
    </xf>
    <xf numFmtId="49" fontId="12" fillId="0" borderId="16" xfId="1" applyNumberFormat="1" applyFont="1" applyBorder="1" applyAlignment="1" applyProtection="1">
      <alignment horizontal="center" vertical="center"/>
      <protection locked="0"/>
    </xf>
    <xf numFmtId="49" fontId="12" fillId="0" borderId="22" xfId="1" applyNumberFormat="1" applyFont="1" applyBorder="1" applyAlignment="1" applyProtection="1">
      <alignment horizontal="center" vertical="center"/>
      <protection locked="0"/>
    </xf>
    <xf numFmtId="176" fontId="12" fillId="0" borderId="16" xfId="1" applyNumberFormat="1" applyFont="1" applyFill="1" applyBorder="1" applyAlignment="1" applyProtection="1">
      <alignment horizontal="center" vertical="center"/>
      <protection locked="0"/>
    </xf>
    <xf numFmtId="176" fontId="12" fillId="0" borderId="22" xfId="1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176" fontId="12" fillId="3" borderId="16" xfId="1" applyNumberFormat="1" applyFont="1" applyFill="1" applyBorder="1" applyAlignment="1" applyProtection="1">
      <alignment horizontal="center" vertical="center"/>
      <protection locked="0"/>
    </xf>
    <xf numFmtId="176" fontId="12" fillId="3" borderId="22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 textRotation="255"/>
      <protection locked="0"/>
    </xf>
    <xf numFmtId="176" fontId="3" fillId="0" borderId="21" xfId="1" applyNumberFormat="1" applyFont="1" applyBorder="1" applyAlignment="1" applyProtection="1">
      <alignment vertical="top" wrapText="1"/>
    </xf>
    <xf numFmtId="176" fontId="3" fillId="0" borderId="31" xfId="1" applyNumberFormat="1" applyFont="1" applyBorder="1" applyAlignment="1" applyProtection="1">
      <alignment vertical="top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176" fontId="12" fillId="0" borderId="16" xfId="1" applyNumberFormat="1" applyFont="1" applyBorder="1" applyAlignment="1" applyProtection="1">
      <alignment horizontal="center" vertical="center"/>
    </xf>
    <xf numFmtId="176" fontId="12" fillId="0" borderId="22" xfId="1" applyNumberFormat="1" applyFont="1" applyBorder="1" applyAlignment="1" applyProtection="1">
      <alignment horizontal="center" vertical="center"/>
    </xf>
    <xf numFmtId="176" fontId="12" fillId="3" borderId="32" xfId="1" applyNumberFormat="1" applyFont="1" applyFill="1" applyBorder="1" applyAlignment="1" applyProtection="1">
      <alignment horizontal="center" vertical="center"/>
      <protection locked="0"/>
    </xf>
    <xf numFmtId="176" fontId="12" fillId="3" borderId="33" xfId="1" applyNumberFormat="1" applyFont="1" applyFill="1" applyBorder="1" applyAlignment="1" applyProtection="1">
      <alignment horizontal="center" vertical="center"/>
      <protection locked="0"/>
    </xf>
    <xf numFmtId="0" fontId="12" fillId="3" borderId="15" xfId="1" applyNumberFormat="1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</xf>
    <xf numFmtId="0" fontId="5" fillId="4" borderId="27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left" vertical="center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49" fontId="5" fillId="2" borderId="28" xfId="1" applyNumberFormat="1" applyFont="1" applyFill="1" applyBorder="1" applyAlignment="1" applyProtection="1">
      <alignment horizontal="center" vertical="center"/>
    </xf>
    <xf numFmtId="49" fontId="5" fillId="2" borderId="29" xfId="1" applyNumberFormat="1" applyFont="1" applyFill="1" applyBorder="1" applyAlignment="1" applyProtection="1">
      <alignment horizontal="center" vertical="center"/>
    </xf>
    <xf numFmtId="49" fontId="5" fillId="2" borderId="30" xfId="1" applyNumberFormat="1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vertical="center"/>
      <protection locked="0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I37"/>
  <sheetViews>
    <sheetView showZeros="0" topLeftCell="A16" workbookViewId="0">
      <selection activeCell="B17" sqref="B17"/>
    </sheetView>
  </sheetViews>
  <sheetFormatPr defaultRowHeight="16.5"/>
  <cols>
    <col min="1" max="1" width="4.875" style="30" customWidth="1"/>
    <col min="2" max="2" width="28.5" style="30" customWidth="1"/>
    <col min="3" max="3" width="16.125" style="30" customWidth="1"/>
    <col min="4" max="4" width="15.125" style="30" customWidth="1"/>
    <col min="5" max="5" width="3.375" style="30" customWidth="1"/>
    <col min="6" max="6" width="14.75" style="30" customWidth="1"/>
    <col min="7" max="7" width="13.5" style="30" customWidth="1"/>
    <col min="8" max="8" width="9.5" style="30" customWidth="1"/>
    <col min="9" max="9" width="9.75" style="30" customWidth="1"/>
    <col min="10" max="16384" width="9" style="30"/>
  </cols>
  <sheetData>
    <row r="1" spans="1:9" ht="19.5">
      <c r="A1" s="93" t="s">
        <v>53</v>
      </c>
      <c r="B1" s="93"/>
      <c r="C1" s="93"/>
      <c r="D1" s="93"/>
      <c r="E1" s="93"/>
      <c r="F1" s="93"/>
      <c r="G1" s="93"/>
      <c r="H1" s="33"/>
      <c r="I1" s="33"/>
    </row>
    <row r="2" spans="1:9" ht="25.5">
      <c r="A2" s="94" t="s">
        <v>0</v>
      </c>
      <c r="B2" s="94"/>
      <c r="C2" s="94"/>
      <c r="D2" s="94"/>
      <c r="E2" s="94"/>
      <c r="F2" s="94"/>
      <c r="G2" s="94"/>
      <c r="H2" s="34"/>
      <c r="I2" s="34"/>
    </row>
    <row r="3" spans="1:9">
      <c r="A3" s="91" t="s">
        <v>49</v>
      </c>
      <c r="B3" s="91"/>
      <c r="C3" s="91"/>
      <c r="D3" s="91"/>
      <c r="E3" s="91"/>
      <c r="F3" s="91"/>
      <c r="G3" s="91"/>
      <c r="H3" s="33"/>
      <c r="I3" s="33"/>
    </row>
    <row r="4" spans="1:9" ht="17.25" thickBot="1">
      <c r="A4" s="1"/>
      <c r="B4" s="1"/>
      <c r="C4" s="1"/>
      <c r="D4" s="1"/>
      <c r="E4" s="1"/>
      <c r="F4" s="1"/>
      <c r="G4" s="37" t="s">
        <v>34</v>
      </c>
      <c r="H4" s="33"/>
      <c r="I4" s="33"/>
    </row>
    <row r="5" spans="1:9">
      <c r="A5" s="2" t="s">
        <v>2</v>
      </c>
      <c r="B5" s="3" t="s">
        <v>8</v>
      </c>
      <c r="C5" s="4" t="s">
        <v>40</v>
      </c>
      <c r="D5" s="5"/>
      <c r="E5" s="5"/>
      <c r="F5" s="5"/>
      <c r="G5" s="6"/>
      <c r="I5" s="40"/>
    </row>
    <row r="6" spans="1:9" ht="16.5" customHeight="1">
      <c r="A6" s="7" t="s">
        <v>3</v>
      </c>
      <c r="B6" s="8" t="s">
        <v>9</v>
      </c>
      <c r="C6" s="87" t="s">
        <v>50</v>
      </c>
      <c r="D6" s="87"/>
      <c r="E6" s="87"/>
      <c r="F6" s="87"/>
      <c r="G6" s="88"/>
    </row>
    <row r="7" spans="1:9">
      <c r="A7" s="11" t="s">
        <v>4</v>
      </c>
      <c r="B7" s="12" t="s">
        <v>10</v>
      </c>
      <c r="C7" s="107" t="s">
        <v>51</v>
      </c>
      <c r="D7" s="107"/>
      <c r="E7" s="107"/>
      <c r="F7" s="107"/>
      <c r="G7" s="108"/>
    </row>
    <row r="8" spans="1:9" ht="16.5" customHeight="1">
      <c r="A8" s="7" t="s">
        <v>5</v>
      </c>
      <c r="B8" s="8" t="s">
        <v>11</v>
      </c>
      <c r="C8" s="13">
        <v>782000</v>
      </c>
      <c r="D8" s="9" t="s">
        <v>1</v>
      </c>
      <c r="E8" s="9"/>
      <c r="F8" s="9"/>
      <c r="G8" s="10"/>
    </row>
    <row r="9" spans="1:9" ht="15.75" customHeight="1">
      <c r="A9" s="11" t="s">
        <v>6</v>
      </c>
      <c r="B9" s="14" t="s">
        <v>19</v>
      </c>
      <c r="C9" s="29">
        <v>200000</v>
      </c>
      <c r="D9" s="15"/>
      <c r="E9" s="15"/>
      <c r="F9" s="15"/>
      <c r="G9" s="16"/>
    </row>
    <row r="10" spans="1:9">
      <c r="A10" s="17" t="s">
        <v>20</v>
      </c>
      <c r="B10" s="18" t="s">
        <v>12</v>
      </c>
      <c r="C10" s="39"/>
      <c r="D10" s="38" t="s">
        <v>35</v>
      </c>
      <c r="E10" s="20"/>
      <c r="F10" s="19"/>
      <c r="G10" s="21"/>
    </row>
    <row r="11" spans="1:9" ht="21" customHeight="1">
      <c r="A11" s="22" t="s">
        <v>21</v>
      </c>
      <c r="B11" s="23" t="s">
        <v>7</v>
      </c>
      <c r="C11" s="9"/>
      <c r="D11" s="9"/>
      <c r="E11" s="9"/>
      <c r="F11" s="9"/>
      <c r="G11" s="10"/>
    </row>
    <row r="12" spans="1:9" s="35" customFormat="1" ht="22.5" customHeight="1">
      <c r="A12" s="95" t="s">
        <v>43</v>
      </c>
      <c r="B12" s="24" t="s">
        <v>28</v>
      </c>
      <c r="C12" s="25" t="s">
        <v>22</v>
      </c>
      <c r="D12" s="26" t="s">
        <v>14</v>
      </c>
      <c r="E12" s="98" t="s">
        <v>15</v>
      </c>
      <c r="F12" s="99"/>
      <c r="G12" s="27" t="s">
        <v>23</v>
      </c>
    </row>
    <row r="13" spans="1:9" ht="21.75" customHeight="1">
      <c r="A13" s="95"/>
      <c r="B13" s="45" t="s">
        <v>38</v>
      </c>
      <c r="C13" s="54">
        <f>C14</f>
        <v>100000</v>
      </c>
      <c r="D13" s="54">
        <f>D14</f>
        <v>100000</v>
      </c>
      <c r="E13" s="55" t="s">
        <v>39</v>
      </c>
      <c r="F13" s="54">
        <f>D13</f>
        <v>100000</v>
      </c>
      <c r="G13" s="96" t="s">
        <v>29</v>
      </c>
    </row>
    <row r="14" spans="1:9" ht="21.75" customHeight="1">
      <c r="A14" s="95"/>
      <c r="B14" s="46" t="s">
        <v>57</v>
      </c>
      <c r="C14" s="56">
        <v>100000</v>
      </c>
      <c r="D14" s="56">
        <f>C14</f>
        <v>100000</v>
      </c>
      <c r="E14" s="57"/>
      <c r="F14" s="58">
        <f>D14</f>
        <v>100000</v>
      </c>
      <c r="G14" s="96"/>
    </row>
    <row r="15" spans="1:9">
      <c r="A15" s="95"/>
      <c r="B15" s="47" t="s">
        <v>37</v>
      </c>
      <c r="C15" s="64">
        <f>SUM(C16:C17)</f>
        <v>54000</v>
      </c>
      <c r="D15" s="74">
        <f t="shared" ref="D15:E19" si="0">C15</f>
        <v>54000</v>
      </c>
      <c r="E15" s="104">
        <f t="shared" si="0"/>
        <v>54000</v>
      </c>
      <c r="F15" s="104"/>
      <c r="G15" s="96"/>
    </row>
    <row r="16" spans="1:9">
      <c r="A16" s="95"/>
      <c r="B16" s="48" t="s">
        <v>52</v>
      </c>
      <c r="C16" s="65">
        <v>54000</v>
      </c>
      <c r="D16" s="66">
        <f t="shared" si="0"/>
        <v>54000</v>
      </c>
      <c r="E16" s="79">
        <f t="shared" si="0"/>
        <v>54000</v>
      </c>
      <c r="F16" s="80"/>
      <c r="G16" s="96"/>
    </row>
    <row r="17" spans="1:7">
      <c r="A17" s="95"/>
      <c r="B17" s="48"/>
      <c r="C17" s="65"/>
      <c r="D17" s="66">
        <f t="shared" si="0"/>
        <v>0</v>
      </c>
      <c r="E17" s="79">
        <f t="shared" si="0"/>
        <v>0</v>
      </c>
      <c r="F17" s="80"/>
      <c r="G17" s="96"/>
    </row>
    <row r="18" spans="1:7">
      <c r="A18" s="95"/>
      <c r="B18" s="49" t="s">
        <v>44</v>
      </c>
      <c r="C18" s="59">
        <f>SUM(C19)</f>
        <v>528000</v>
      </c>
      <c r="D18" s="59">
        <f>SUM(D19)</f>
        <v>531500</v>
      </c>
      <c r="E18" s="89">
        <f t="shared" si="0"/>
        <v>531500</v>
      </c>
      <c r="F18" s="90"/>
      <c r="G18" s="96"/>
    </row>
    <row r="19" spans="1:7">
      <c r="A19" s="95"/>
      <c r="B19" s="112" t="s">
        <v>56</v>
      </c>
      <c r="C19" s="58">
        <v>528000</v>
      </c>
      <c r="D19" s="58">
        <v>531500</v>
      </c>
      <c r="E19" s="83">
        <f t="shared" si="0"/>
        <v>531500</v>
      </c>
      <c r="F19" s="84"/>
      <c r="G19" s="96"/>
    </row>
    <row r="20" spans="1:7" ht="21.75" customHeight="1">
      <c r="A20" s="95"/>
      <c r="B20" s="42" t="s">
        <v>26</v>
      </c>
      <c r="C20" s="67">
        <f>SUM(C13+C15+C18)</f>
        <v>682000</v>
      </c>
      <c r="D20" s="67">
        <f>D13+D15+D18</f>
        <v>685500</v>
      </c>
      <c r="E20" s="68" t="s">
        <v>31</v>
      </c>
      <c r="F20" s="67">
        <f>F13+E15+E18</f>
        <v>685500</v>
      </c>
      <c r="G20" s="96"/>
    </row>
    <row r="21" spans="1:7" ht="22.5" customHeight="1">
      <c r="A21" s="95" t="s">
        <v>42</v>
      </c>
      <c r="B21" s="24" t="s">
        <v>13</v>
      </c>
      <c r="C21" s="28" t="s">
        <v>22</v>
      </c>
      <c r="D21" s="28" t="s">
        <v>16</v>
      </c>
      <c r="E21" s="85" t="s">
        <v>17</v>
      </c>
      <c r="F21" s="86"/>
      <c r="G21" s="96"/>
    </row>
    <row r="22" spans="1:7" ht="33">
      <c r="A22" s="95"/>
      <c r="B22" s="43" t="s">
        <v>32</v>
      </c>
      <c r="C22" s="60">
        <f>SUM(C23)</f>
        <v>200000</v>
      </c>
      <c r="D22" s="61">
        <f t="shared" ref="D22:D25" si="1">C22</f>
        <v>200000</v>
      </c>
      <c r="E22" s="73" t="s">
        <v>47</v>
      </c>
      <c r="F22" s="61">
        <f>C22</f>
        <v>200000</v>
      </c>
      <c r="G22" s="96"/>
    </row>
    <row r="23" spans="1:7" ht="62.25" customHeight="1">
      <c r="A23" s="95"/>
      <c r="B23" s="52" t="s">
        <v>48</v>
      </c>
      <c r="C23" s="62">
        <v>200000</v>
      </c>
      <c r="D23" s="62">
        <f t="shared" si="1"/>
        <v>200000</v>
      </c>
      <c r="E23" s="100">
        <f>C23</f>
        <v>200000</v>
      </c>
      <c r="F23" s="101"/>
      <c r="G23" s="96"/>
    </row>
    <row r="24" spans="1:7" ht="33">
      <c r="A24" s="95"/>
      <c r="B24" s="41" t="s">
        <v>36</v>
      </c>
      <c r="C24" s="64">
        <f>SUM(C25:C26)</f>
        <v>54000</v>
      </c>
      <c r="D24" s="74">
        <f t="shared" si="1"/>
        <v>54000</v>
      </c>
      <c r="E24" s="104">
        <f>D24</f>
        <v>54000</v>
      </c>
      <c r="F24" s="104"/>
      <c r="G24" s="96"/>
    </row>
    <row r="25" spans="1:7">
      <c r="A25" s="95"/>
      <c r="B25" s="48" t="s">
        <v>52</v>
      </c>
      <c r="C25" s="65">
        <v>54000</v>
      </c>
      <c r="D25" s="66">
        <f t="shared" si="1"/>
        <v>54000</v>
      </c>
      <c r="E25" s="79">
        <f t="shared" ref="E25" si="2">D25</f>
        <v>54000</v>
      </c>
      <c r="F25" s="80"/>
      <c r="G25" s="96"/>
    </row>
    <row r="26" spans="1:7">
      <c r="A26" s="95"/>
      <c r="B26" s="71"/>
      <c r="C26" s="72"/>
      <c r="D26" s="53"/>
      <c r="E26" s="81"/>
      <c r="F26" s="82"/>
      <c r="G26" s="96"/>
    </row>
    <row r="27" spans="1:7" ht="33">
      <c r="A27" s="95"/>
      <c r="B27" s="44" t="s">
        <v>45</v>
      </c>
      <c r="C27" s="63">
        <f>SUM(C28)</f>
        <v>528000</v>
      </c>
      <c r="D27" s="63">
        <f>SUM(D28)</f>
        <v>531500</v>
      </c>
      <c r="E27" s="102">
        <f>D27</f>
        <v>531500</v>
      </c>
      <c r="F27" s="103"/>
      <c r="G27" s="96"/>
    </row>
    <row r="28" spans="1:7">
      <c r="A28" s="95"/>
      <c r="B28" s="112" t="s">
        <v>56</v>
      </c>
      <c r="C28" s="58">
        <v>528000</v>
      </c>
      <c r="D28" s="58">
        <v>531500</v>
      </c>
      <c r="E28" s="83">
        <f t="shared" ref="E28" si="3">D28</f>
        <v>531500</v>
      </c>
      <c r="F28" s="84"/>
      <c r="G28" s="96"/>
    </row>
    <row r="29" spans="1:7" ht="21.75" customHeight="1">
      <c r="A29" s="95"/>
      <c r="B29" s="51" t="s">
        <v>27</v>
      </c>
      <c r="C29" s="69">
        <f>C22+C24+C27</f>
        <v>782000</v>
      </c>
      <c r="D29" s="69">
        <f>D22+D24+D27</f>
        <v>785500</v>
      </c>
      <c r="E29" s="70" t="s">
        <v>30</v>
      </c>
      <c r="F29" s="69">
        <f>F22+E24+E27</f>
        <v>785500</v>
      </c>
      <c r="G29" s="96"/>
    </row>
    <row r="30" spans="1:7" ht="27.75" customHeight="1" thickBot="1">
      <c r="A30" s="105" t="s">
        <v>18</v>
      </c>
      <c r="B30" s="106"/>
      <c r="C30" s="109" t="s">
        <v>46</v>
      </c>
      <c r="D30" s="110"/>
      <c r="E30" s="110"/>
      <c r="F30" s="111"/>
      <c r="G30" s="97"/>
    </row>
    <row r="31" spans="1:7">
      <c r="A31" s="92" t="s">
        <v>41</v>
      </c>
      <c r="B31" s="92"/>
      <c r="C31" s="92"/>
      <c r="D31" s="92"/>
      <c r="E31" s="92"/>
      <c r="F31" s="92"/>
      <c r="G31" s="92"/>
    </row>
    <row r="32" spans="1:7" ht="34.5" customHeight="1">
      <c r="A32" s="91"/>
      <c r="B32" s="91"/>
      <c r="C32" s="91"/>
      <c r="D32" s="91"/>
      <c r="E32" s="91"/>
      <c r="F32" s="91"/>
      <c r="G32" s="91"/>
    </row>
    <row r="33" spans="1:7">
      <c r="A33" s="31" t="s">
        <v>24</v>
      </c>
    </row>
    <row r="34" spans="1:7">
      <c r="A34" s="32" t="s">
        <v>25</v>
      </c>
      <c r="B34" s="33"/>
      <c r="C34" s="33"/>
      <c r="D34" s="33"/>
      <c r="E34" s="33"/>
      <c r="F34" s="33"/>
      <c r="G34" s="33"/>
    </row>
    <row r="35" spans="1:7">
      <c r="A35" s="32" t="s">
        <v>33</v>
      </c>
      <c r="B35" s="33"/>
      <c r="C35" s="33"/>
      <c r="D35" s="33"/>
      <c r="E35" s="33"/>
      <c r="F35" s="33"/>
      <c r="G35" s="33"/>
    </row>
    <row r="36" spans="1:7">
      <c r="B36" s="33"/>
      <c r="C36" s="33"/>
      <c r="D36" s="33"/>
      <c r="E36" s="33"/>
      <c r="F36" s="33"/>
      <c r="G36" s="33"/>
    </row>
    <row r="37" spans="1:7">
      <c r="A37" s="36"/>
    </row>
  </sheetData>
  <protectedRanges>
    <protectedRange sqref="C22:F22" name="範圍1"/>
  </protectedRanges>
  <mergeCells count="25">
    <mergeCell ref="A32:G32"/>
    <mergeCell ref="A31:G31"/>
    <mergeCell ref="A1:G1"/>
    <mergeCell ref="A2:G2"/>
    <mergeCell ref="A3:G3"/>
    <mergeCell ref="A12:A20"/>
    <mergeCell ref="G13:G30"/>
    <mergeCell ref="E12:F12"/>
    <mergeCell ref="E23:F23"/>
    <mergeCell ref="E27:F27"/>
    <mergeCell ref="E15:F15"/>
    <mergeCell ref="E24:F24"/>
    <mergeCell ref="A21:A29"/>
    <mergeCell ref="A30:B30"/>
    <mergeCell ref="C7:G7"/>
    <mergeCell ref="C30:F30"/>
    <mergeCell ref="E25:F25"/>
    <mergeCell ref="E26:F26"/>
    <mergeCell ref="E28:F28"/>
    <mergeCell ref="E21:F21"/>
    <mergeCell ref="C6:G6"/>
    <mergeCell ref="E16:F16"/>
    <mergeCell ref="E17:F17"/>
    <mergeCell ref="E18:F18"/>
    <mergeCell ref="E19:F19"/>
  </mergeCells>
  <phoneticPr fontId="2" type="noConversion"/>
  <pageMargins left="0.39" right="0.17" top="0.36" bottom="0.28000000000000003" header="0.26" footer="0.22"/>
  <pageSetup paperSize="9" orientation="portrait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613B-5E14-4875-878C-9C7A75238AEF}">
  <sheetPr>
    <tabColor indexed="13"/>
  </sheetPr>
  <dimension ref="A1:I37"/>
  <sheetViews>
    <sheetView showZeros="0" tabSelected="1" topLeftCell="A13" workbookViewId="0">
      <selection activeCell="C28" sqref="C28"/>
    </sheetView>
  </sheetViews>
  <sheetFormatPr defaultRowHeight="16.5"/>
  <cols>
    <col min="1" max="1" width="4.875" style="30" customWidth="1"/>
    <col min="2" max="2" width="28.5" style="30" customWidth="1"/>
    <col min="3" max="3" width="16.125" style="30" customWidth="1"/>
    <col min="4" max="4" width="15.125" style="30" customWidth="1"/>
    <col min="5" max="5" width="3.375" style="30" customWidth="1"/>
    <col min="6" max="6" width="14.75" style="30" customWidth="1"/>
    <col min="7" max="7" width="13.5" style="30" customWidth="1"/>
    <col min="8" max="8" width="9.5" style="30" customWidth="1"/>
    <col min="9" max="9" width="9.75" style="30" customWidth="1"/>
    <col min="10" max="16384" width="9" style="30"/>
  </cols>
  <sheetData>
    <row r="1" spans="1:9" ht="19.5">
      <c r="A1" s="93" t="s">
        <v>53</v>
      </c>
      <c r="B1" s="93"/>
      <c r="C1" s="93"/>
      <c r="D1" s="93"/>
      <c r="E1" s="93"/>
      <c r="F1" s="93"/>
      <c r="G1" s="93"/>
      <c r="H1" s="33"/>
      <c r="I1" s="33"/>
    </row>
    <row r="2" spans="1:9" ht="25.5">
      <c r="A2" s="94" t="s">
        <v>0</v>
      </c>
      <c r="B2" s="94"/>
      <c r="C2" s="94"/>
      <c r="D2" s="94"/>
      <c r="E2" s="94"/>
      <c r="F2" s="94"/>
      <c r="G2" s="94"/>
      <c r="H2" s="34"/>
      <c r="I2" s="34"/>
    </row>
    <row r="3" spans="1:9">
      <c r="A3" s="91" t="s">
        <v>49</v>
      </c>
      <c r="B3" s="91"/>
      <c r="C3" s="91"/>
      <c r="D3" s="91"/>
      <c r="E3" s="91"/>
      <c r="F3" s="91"/>
      <c r="G3" s="91"/>
      <c r="H3" s="33"/>
      <c r="I3" s="33"/>
    </row>
    <row r="4" spans="1:9" ht="17.25" thickBot="1">
      <c r="A4" s="75"/>
      <c r="B4" s="75"/>
      <c r="C4" s="75"/>
      <c r="D4" s="75"/>
      <c r="E4" s="75"/>
      <c r="F4" s="75"/>
      <c r="G4" s="37" t="s">
        <v>34</v>
      </c>
      <c r="H4" s="33"/>
      <c r="I4" s="33"/>
    </row>
    <row r="5" spans="1:9">
      <c r="A5" s="2" t="s">
        <v>2</v>
      </c>
      <c r="B5" s="3" t="s">
        <v>8</v>
      </c>
      <c r="C5" s="4" t="s">
        <v>40</v>
      </c>
      <c r="D5" s="5"/>
      <c r="E5" s="5"/>
      <c r="F5" s="5"/>
      <c r="G5" s="6"/>
      <c r="I5" s="40"/>
    </row>
    <row r="6" spans="1:9" ht="16.5" customHeight="1">
      <c r="A6" s="7" t="s">
        <v>3</v>
      </c>
      <c r="B6" s="8" t="s">
        <v>9</v>
      </c>
      <c r="C6" s="87" t="s">
        <v>50</v>
      </c>
      <c r="D6" s="87"/>
      <c r="E6" s="87"/>
      <c r="F6" s="87"/>
      <c r="G6" s="88"/>
    </row>
    <row r="7" spans="1:9">
      <c r="A7" s="11" t="s">
        <v>4</v>
      </c>
      <c r="B7" s="12" t="s">
        <v>10</v>
      </c>
      <c r="C7" s="107" t="s">
        <v>51</v>
      </c>
      <c r="D7" s="107"/>
      <c r="E7" s="107"/>
      <c r="F7" s="107"/>
      <c r="G7" s="108"/>
    </row>
    <row r="8" spans="1:9" ht="16.5" customHeight="1">
      <c r="A8" s="7" t="s">
        <v>5</v>
      </c>
      <c r="B8" s="8" t="s">
        <v>11</v>
      </c>
      <c r="C8" s="13">
        <v>782000</v>
      </c>
      <c r="D8" s="9" t="s">
        <v>1</v>
      </c>
      <c r="E8" s="9"/>
      <c r="F8" s="9"/>
      <c r="G8" s="10"/>
    </row>
    <row r="9" spans="1:9" ht="15.75" customHeight="1">
      <c r="A9" s="11" t="s">
        <v>6</v>
      </c>
      <c r="B9" s="14" t="s">
        <v>19</v>
      </c>
      <c r="C9" s="29">
        <v>200000</v>
      </c>
      <c r="D9" s="15"/>
      <c r="E9" s="15"/>
      <c r="F9" s="15"/>
      <c r="G9" s="16"/>
    </row>
    <row r="10" spans="1:9">
      <c r="A10" s="17" t="s">
        <v>20</v>
      </c>
      <c r="B10" s="18" t="s">
        <v>12</v>
      </c>
      <c r="C10" s="39"/>
      <c r="D10" s="38" t="s">
        <v>35</v>
      </c>
      <c r="E10" s="20"/>
      <c r="F10" s="19"/>
      <c r="G10" s="21"/>
    </row>
    <row r="11" spans="1:9" ht="21" customHeight="1">
      <c r="A11" s="22" t="s">
        <v>21</v>
      </c>
      <c r="B11" s="23" t="s">
        <v>7</v>
      </c>
      <c r="C11" s="9"/>
      <c r="D11" s="9"/>
      <c r="E11" s="9"/>
      <c r="F11" s="9"/>
      <c r="G11" s="10"/>
    </row>
    <row r="12" spans="1:9" s="35" customFormat="1" ht="22.5" customHeight="1">
      <c r="A12" s="95" t="s">
        <v>43</v>
      </c>
      <c r="B12" s="76" t="s">
        <v>28</v>
      </c>
      <c r="C12" s="25" t="s">
        <v>22</v>
      </c>
      <c r="D12" s="77" t="s">
        <v>14</v>
      </c>
      <c r="E12" s="98" t="s">
        <v>15</v>
      </c>
      <c r="F12" s="99"/>
      <c r="G12" s="27" t="s">
        <v>23</v>
      </c>
    </row>
    <row r="13" spans="1:9" ht="21.75" customHeight="1">
      <c r="A13" s="95"/>
      <c r="B13" s="45" t="s">
        <v>38</v>
      </c>
      <c r="C13" s="54">
        <f>C14</f>
        <v>100000</v>
      </c>
      <c r="D13" s="54">
        <f>C13</f>
        <v>100000</v>
      </c>
      <c r="E13" s="55" t="s">
        <v>39</v>
      </c>
      <c r="F13" s="54">
        <f>C13</f>
        <v>100000</v>
      </c>
      <c r="G13" s="96" t="s">
        <v>29</v>
      </c>
    </row>
    <row r="14" spans="1:9" ht="21.75" customHeight="1">
      <c r="A14" s="95"/>
      <c r="B14" s="46" t="s">
        <v>55</v>
      </c>
      <c r="C14" s="56">
        <v>100000</v>
      </c>
      <c r="D14" s="56">
        <f>C14</f>
        <v>100000</v>
      </c>
      <c r="E14" s="57"/>
      <c r="F14" s="58">
        <f>D14</f>
        <v>100000</v>
      </c>
      <c r="G14" s="96"/>
    </row>
    <row r="15" spans="1:9">
      <c r="A15" s="95"/>
      <c r="B15" s="47" t="s">
        <v>37</v>
      </c>
      <c r="C15" s="64">
        <f>SUM(C16:C17)</f>
        <v>54000</v>
      </c>
      <c r="D15" s="78">
        <f t="shared" ref="D15:E19" si="0">C15</f>
        <v>54000</v>
      </c>
      <c r="E15" s="104">
        <f t="shared" si="0"/>
        <v>54000</v>
      </c>
      <c r="F15" s="104"/>
      <c r="G15" s="96"/>
    </row>
    <row r="16" spans="1:9">
      <c r="A16" s="95"/>
      <c r="B16" s="48" t="s">
        <v>52</v>
      </c>
      <c r="C16" s="65">
        <v>54000</v>
      </c>
      <c r="D16" s="66">
        <f t="shared" si="0"/>
        <v>54000</v>
      </c>
      <c r="E16" s="79">
        <f t="shared" si="0"/>
        <v>54000</v>
      </c>
      <c r="F16" s="80"/>
      <c r="G16" s="96"/>
    </row>
    <row r="17" spans="1:7">
      <c r="A17" s="95"/>
      <c r="B17" s="48"/>
      <c r="C17" s="65"/>
      <c r="D17" s="66">
        <f t="shared" si="0"/>
        <v>0</v>
      </c>
      <c r="E17" s="79">
        <f t="shared" si="0"/>
        <v>0</v>
      </c>
      <c r="F17" s="80"/>
      <c r="G17" s="96"/>
    </row>
    <row r="18" spans="1:7">
      <c r="A18" s="95"/>
      <c r="B18" s="49" t="s">
        <v>44</v>
      </c>
      <c r="C18" s="59">
        <f>SUM(C19)</f>
        <v>528000</v>
      </c>
      <c r="D18" s="59">
        <f>SUM(D19)</f>
        <v>531500</v>
      </c>
      <c r="E18" s="89">
        <f t="shared" si="0"/>
        <v>531500</v>
      </c>
      <c r="F18" s="90"/>
      <c r="G18" s="96"/>
    </row>
    <row r="19" spans="1:7">
      <c r="A19" s="95"/>
      <c r="B19" s="50" t="s">
        <v>58</v>
      </c>
      <c r="C19" s="58">
        <v>528000</v>
      </c>
      <c r="D19" s="58">
        <v>531500</v>
      </c>
      <c r="E19" s="83">
        <f t="shared" si="0"/>
        <v>531500</v>
      </c>
      <c r="F19" s="84"/>
      <c r="G19" s="96"/>
    </row>
    <row r="20" spans="1:7" ht="21.75" customHeight="1">
      <c r="A20" s="95"/>
      <c r="B20" s="42" t="s">
        <v>26</v>
      </c>
      <c r="C20" s="67">
        <f>SUM(C13+C15+C18)</f>
        <v>682000</v>
      </c>
      <c r="D20" s="67">
        <f>D13+D15+D18</f>
        <v>685500</v>
      </c>
      <c r="E20" s="68" t="s">
        <v>31</v>
      </c>
      <c r="F20" s="67">
        <f>F13+E15+E18</f>
        <v>685500</v>
      </c>
      <c r="G20" s="96"/>
    </row>
    <row r="21" spans="1:7" ht="22.5" customHeight="1">
      <c r="A21" s="95" t="s">
        <v>42</v>
      </c>
      <c r="B21" s="76" t="s">
        <v>13</v>
      </c>
      <c r="C21" s="28" t="s">
        <v>22</v>
      </c>
      <c r="D21" s="28" t="s">
        <v>16</v>
      </c>
      <c r="E21" s="85" t="s">
        <v>17</v>
      </c>
      <c r="F21" s="86"/>
      <c r="G21" s="96"/>
    </row>
    <row r="22" spans="1:7" ht="33">
      <c r="A22" s="95"/>
      <c r="B22" s="43" t="s">
        <v>32</v>
      </c>
      <c r="C22" s="60">
        <f>SUM(C23)</f>
        <v>200000</v>
      </c>
      <c r="D22" s="61">
        <f t="shared" ref="D22:E25" si="1">C22</f>
        <v>200000</v>
      </c>
      <c r="E22" s="73" t="s">
        <v>47</v>
      </c>
      <c r="F22" s="61">
        <f>C22</f>
        <v>200000</v>
      </c>
      <c r="G22" s="96"/>
    </row>
    <row r="23" spans="1:7" ht="62.25" customHeight="1">
      <c r="A23" s="95"/>
      <c r="B23" s="52" t="s">
        <v>54</v>
      </c>
      <c r="C23" s="62">
        <v>200000</v>
      </c>
      <c r="D23" s="62">
        <f t="shared" si="1"/>
        <v>200000</v>
      </c>
      <c r="E23" s="100">
        <f>C23</f>
        <v>200000</v>
      </c>
      <c r="F23" s="101"/>
      <c r="G23" s="96"/>
    </row>
    <row r="24" spans="1:7" ht="33">
      <c r="A24" s="95"/>
      <c r="B24" s="41" t="s">
        <v>36</v>
      </c>
      <c r="C24" s="64">
        <f>SUM(C25:C26)</f>
        <v>54000</v>
      </c>
      <c r="D24" s="78">
        <f t="shared" si="1"/>
        <v>54000</v>
      </c>
      <c r="E24" s="104">
        <f>D24</f>
        <v>54000</v>
      </c>
      <c r="F24" s="104"/>
      <c r="G24" s="96"/>
    </row>
    <row r="25" spans="1:7">
      <c r="A25" s="95"/>
      <c r="B25" s="48" t="s">
        <v>52</v>
      </c>
      <c r="C25" s="65">
        <v>54000</v>
      </c>
      <c r="D25" s="66">
        <f t="shared" si="1"/>
        <v>54000</v>
      </c>
      <c r="E25" s="79">
        <f t="shared" si="1"/>
        <v>54000</v>
      </c>
      <c r="F25" s="80"/>
      <c r="G25" s="96"/>
    </row>
    <row r="26" spans="1:7">
      <c r="A26" s="95"/>
      <c r="B26" s="71"/>
      <c r="C26" s="72"/>
      <c r="D26" s="53"/>
      <c r="E26" s="81"/>
      <c r="F26" s="82"/>
      <c r="G26" s="96"/>
    </row>
    <row r="27" spans="1:7" ht="33">
      <c r="A27" s="95"/>
      <c r="B27" s="44" t="s">
        <v>45</v>
      </c>
      <c r="C27" s="63">
        <f>SUM(C28)</f>
        <v>528000</v>
      </c>
      <c r="D27" s="63">
        <f>SUM(D28)</f>
        <v>531500</v>
      </c>
      <c r="E27" s="102">
        <f>D27</f>
        <v>531500</v>
      </c>
      <c r="F27" s="103"/>
      <c r="G27" s="96"/>
    </row>
    <row r="28" spans="1:7">
      <c r="A28" s="95"/>
      <c r="B28" s="50" t="s">
        <v>58</v>
      </c>
      <c r="C28" s="58">
        <v>528000</v>
      </c>
      <c r="D28" s="58">
        <v>531500</v>
      </c>
      <c r="E28" s="83">
        <f t="shared" ref="E28" si="2">D28</f>
        <v>531500</v>
      </c>
      <c r="F28" s="84"/>
      <c r="G28" s="96"/>
    </row>
    <row r="29" spans="1:7" ht="21.75" customHeight="1">
      <c r="A29" s="95"/>
      <c r="B29" s="51" t="s">
        <v>27</v>
      </c>
      <c r="C29" s="69">
        <f>C22+C24+C27</f>
        <v>782000</v>
      </c>
      <c r="D29" s="69">
        <f>D22+D24+D27</f>
        <v>785500</v>
      </c>
      <c r="E29" s="70" t="s">
        <v>30</v>
      </c>
      <c r="F29" s="69">
        <f>F22+E24+E27</f>
        <v>785500</v>
      </c>
      <c r="G29" s="96"/>
    </row>
    <row r="30" spans="1:7" ht="27.75" customHeight="1" thickBot="1">
      <c r="A30" s="105" t="s">
        <v>18</v>
      </c>
      <c r="B30" s="106"/>
      <c r="C30" s="109" t="s">
        <v>46</v>
      </c>
      <c r="D30" s="110"/>
      <c r="E30" s="110"/>
      <c r="F30" s="111"/>
      <c r="G30" s="97"/>
    </row>
    <row r="31" spans="1:7">
      <c r="A31" s="92" t="s">
        <v>41</v>
      </c>
      <c r="B31" s="92"/>
      <c r="C31" s="92"/>
      <c r="D31" s="92"/>
      <c r="E31" s="92"/>
      <c r="F31" s="92"/>
      <c r="G31" s="92"/>
    </row>
    <row r="32" spans="1:7" ht="34.5" customHeight="1">
      <c r="A32" s="91"/>
      <c r="B32" s="91"/>
      <c r="C32" s="91"/>
      <c r="D32" s="91"/>
      <c r="E32" s="91"/>
      <c r="F32" s="91"/>
      <c r="G32" s="91"/>
    </row>
    <row r="33" spans="1:7">
      <c r="A33" s="31" t="s">
        <v>24</v>
      </c>
    </row>
    <row r="34" spans="1:7">
      <c r="A34" s="32" t="s">
        <v>25</v>
      </c>
      <c r="B34" s="33"/>
      <c r="C34" s="33"/>
      <c r="D34" s="33"/>
      <c r="E34" s="33"/>
      <c r="F34" s="33"/>
      <c r="G34" s="33"/>
    </row>
    <row r="35" spans="1:7">
      <c r="A35" s="32" t="s">
        <v>33</v>
      </c>
      <c r="B35" s="33"/>
      <c r="C35" s="33"/>
      <c r="D35" s="33"/>
      <c r="E35" s="33"/>
      <c r="F35" s="33"/>
      <c r="G35" s="33"/>
    </row>
    <row r="36" spans="1:7">
      <c r="B36" s="33"/>
      <c r="C36" s="33"/>
      <c r="D36" s="33"/>
      <c r="E36" s="33"/>
      <c r="F36" s="33"/>
      <c r="G36" s="33"/>
    </row>
    <row r="37" spans="1:7">
      <c r="A37" s="36"/>
    </row>
  </sheetData>
  <protectedRanges>
    <protectedRange sqref="C22:F22" name="範圍1"/>
  </protectedRanges>
  <mergeCells count="25">
    <mergeCell ref="E28:F28"/>
    <mergeCell ref="A30:B30"/>
    <mergeCell ref="C30:F30"/>
    <mergeCell ref="A31:G31"/>
    <mergeCell ref="A32:G32"/>
    <mergeCell ref="E17:F17"/>
    <mergeCell ref="E18:F18"/>
    <mergeCell ref="E19:F19"/>
    <mergeCell ref="A21:A29"/>
    <mergeCell ref="E21:F21"/>
    <mergeCell ref="E23:F23"/>
    <mergeCell ref="E24:F24"/>
    <mergeCell ref="E25:F25"/>
    <mergeCell ref="E26:F26"/>
    <mergeCell ref="E27:F27"/>
    <mergeCell ref="A1:G1"/>
    <mergeCell ref="A2:G2"/>
    <mergeCell ref="A3:G3"/>
    <mergeCell ref="C6:G6"/>
    <mergeCell ref="C7:G7"/>
    <mergeCell ref="A12:A20"/>
    <mergeCell ref="E12:F12"/>
    <mergeCell ref="G13:G30"/>
    <mergeCell ref="E15:F15"/>
    <mergeCell ref="E16:F16"/>
  </mergeCells>
  <phoneticPr fontId="2" type="noConversion"/>
  <pageMargins left="0.39" right="0.17" top="0.36" bottom="0.28000000000000003" header="0.26" footer="0.22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民間團體</vt:lpstr>
      <vt:lpstr>公所、學校、機關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楊佳菁</cp:lastModifiedBy>
  <cp:lastPrinted>2022-11-08T02:56:10Z</cp:lastPrinted>
  <dcterms:created xsi:type="dcterms:W3CDTF">2015-11-23T08:25:17Z</dcterms:created>
  <dcterms:modified xsi:type="dcterms:W3CDTF">2022-11-10T01:46:31Z</dcterms:modified>
</cp:coreProperties>
</file>